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<sst xmlns="http://schemas.openxmlformats.org/spreadsheetml/2006/main" count="98" uniqueCount="67">
  <si>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</si>
  <si>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</si>
  <si>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</si>
  <si>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</si>
  <si>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</si>
  <si>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</si>
  <si>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</si>
  <si>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</si>
  <si>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</si>
  <si>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</si>
  <si>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</si>
  <si>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</si>
  <si>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</si>
  <si>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</si>
  <si>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</si>
  <si>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</si>
  <si>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</si>
  <si>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</si>
  <si>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</si>
  <si>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</si>
  <si>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</si>
  <si>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</si>
  <si>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</si>
  <si>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</si>
  <si>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</si>
  <si>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</si>
  <si>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</si>
  <si>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</si>
  <si>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</si>
  <si>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</si>
  <si>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</si>
  <si>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</si>
  <si>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</si>
  <si>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</si>
  <si>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</si>
  <si>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</si>
  <si>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</si>
  <si>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</si>
  <si>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</si>
  <si>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</si>
  <si>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</si>
  <si>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</si>
  <si>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</si>
  <si>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</si>
  <si>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</si>
  <si>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</si>
  <si>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</si>
  <si>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</si>
  <si>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</si>
  <si>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</si>
  <si>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</si>
  <si>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</si>
  <si>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</si>
  <si>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</si>
  <si>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</si>
  <si>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</si>
  <si>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</si>
  <si>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</si>
  <si>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</si>
  <si>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</si>
  <si>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</si>
  <si>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</si>
  <si>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</si>
  <si>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Naknade troškova osobama izvan radnog odnosa</t>
  </si>
  <si>
    <t>U K U P N O</t>
  </si>
  <si>
    <t>OŠ "MATIJA GUBEC" CERNIK</t>
  </si>
  <si>
    <t>PRIJEDLOG FINANCIJSKOG PLANA OSNOVNA ŠKOLA "MATIJA GUBEC" CERNIK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</si>
</sst>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7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7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7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9" xfId="0" applyNumberFormat="1" applyFont="1" applyBorder="1" applyAlignment="1">
      <alignment horizontal="center"/>
    </xf>
    <xf numFmtId="3" fontId="21" fillId="0" borderId="40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1" fillId="0" borderId="41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42" xfId="0" applyNumberFormat="1" applyFont="1" applyBorder="1" applyAlignment="1">
      <alignment horizontal="center"/>
    </xf>
    <xf numFmtId="3" fontId="21" fillId="0" borderId="43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7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37" xfId="0" applyFont="1" applyFill="1" applyBorder="1" applyAlignment="1" quotePrefix="1">
      <alignment horizontal="left"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7" xfId="0" applyFont="1" applyBorder="1" applyAlignment="1" quotePrefix="1">
      <alignment horizontal="left"/>
    </xf>
    <xf numFmtId="0" fontId="37" fillId="7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7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37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4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0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13"/>
      <c r="B2" s="113"/>
      <c r="C2" s="113"/>
      <c r="D2" s="113"/>
      <c r="E2" s="113"/>
      <c r="F2" s="113"/>
      <c r="G2" s="113"/>
      <c r="H2" s="113"/>
    </row>
    <row r="3" spans="1:8" ht="57" customHeight="1">
      <c r="A3" s="114" t="s">
        <v>66</v>
      </c>
      <c r="B3" s="114"/>
      <c r="C3" s="114"/>
      <c r="D3" s="114"/>
      <c r="E3" s="114"/>
      <c r="F3" s="114"/>
      <c r="G3" s="114"/>
      <c r="H3" s="114"/>
    </row>
    <row r="4" spans="1:8" s="67" customFormat="1" ht="26.25" customHeight="1">
      <c r="A4" s="114" t="s">
        <v>39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68"/>
      <c r="B5" s="69"/>
      <c r="C5" s="69"/>
      <c r="D5" s="69"/>
      <c r="E5" s="69"/>
    </row>
    <row r="6" spans="1:9" ht="27.75" customHeight="1">
      <c r="A6" s="70"/>
      <c r="B6" s="71"/>
      <c r="C6" s="71"/>
      <c r="D6" s="72"/>
      <c r="E6" s="73"/>
      <c r="F6" s="74" t="s">
        <v>52</v>
      </c>
      <c r="G6" s="74" t="s">
        <v>53</v>
      </c>
      <c r="H6" s="75" t="s">
        <v>54</v>
      </c>
      <c r="I6" s="76"/>
    </row>
    <row r="7" spans="1:9" ht="27.75" customHeight="1">
      <c r="A7" s="116" t="s">
        <v>40</v>
      </c>
      <c r="B7" s="117"/>
      <c r="C7" s="117"/>
      <c r="D7" s="117"/>
      <c r="E7" s="118"/>
      <c r="F7" s="94">
        <f>+F8+F9</f>
        <v>721032</v>
      </c>
      <c r="G7" s="94">
        <f>G8+G9</f>
        <v>677346</v>
      </c>
      <c r="H7" s="94">
        <f>+H8+H9</f>
        <v>677346</v>
      </c>
      <c r="I7" s="91"/>
    </row>
    <row r="8" spans="1:8" ht="22.5" customHeight="1">
      <c r="A8" s="119" t="s">
        <v>0</v>
      </c>
      <c r="B8" s="120"/>
      <c r="C8" s="120"/>
      <c r="D8" s="120"/>
      <c r="E8" s="121"/>
      <c r="F8" s="97">
        <v>721032</v>
      </c>
      <c r="G8" s="97">
        <v>677346</v>
      </c>
      <c r="H8" s="97">
        <v>677346</v>
      </c>
    </row>
    <row r="9" spans="1:8" ht="22.5" customHeight="1">
      <c r="A9" s="122" t="s">
        <v>45</v>
      </c>
      <c r="B9" s="121"/>
      <c r="C9" s="121"/>
      <c r="D9" s="121"/>
      <c r="E9" s="121"/>
      <c r="F9" s="97"/>
      <c r="G9" s="97"/>
      <c r="H9" s="97"/>
    </row>
    <row r="10" spans="1:8" ht="22.5" customHeight="1">
      <c r="A10" s="93" t="s">
        <v>41</v>
      </c>
      <c r="B10" s="96"/>
      <c r="C10" s="96"/>
      <c r="D10" s="96"/>
      <c r="E10" s="96"/>
      <c r="F10" s="94">
        <f>+F11+F12</f>
        <v>721032</v>
      </c>
      <c r="G10" s="94">
        <f>+G11+G12</f>
        <v>677346</v>
      </c>
      <c r="H10" s="94">
        <f>+H11+H12</f>
        <v>677346</v>
      </c>
    </row>
    <row r="11" spans="1:10" ht="22.5" customHeight="1">
      <c r="A11" s="123" t="s">
        <v>1</v>
      </c>
      <c r="B11" s="120"/>
      <c r="C11" s="120"/>
      <c r="D11" s="120"/>
      <c r="E11" s="124"/>
      <c r="F11" s="97">
        <v>708792</v>
      </c>
      <c r="G11" s="97">
        <v>665106</v>
      </c>
      <c r="H11" s="78">
        <v>665106</v>
      </c>
      <c r="I11" s="57"/>
      <c r="J11" s="57"/>
    </row>
    <row r="12" spans="1:10" ht="22.5" customHeight="1">
      <c r="A12" s="125" t="s">
        <v>59</v>
      </c>
      <c r="B12" s="121"/>
      <c r="C12" s="121"/>
      <c r="D12" s="121"/>
      <c r="E12" s="121"/>
      <c r="F12" s="77">
        <v>12240</v>
      </c>
      <c r="G12" s="77">
        <v>12240</v>
      </c>
      <c r="H12" s="78">
        <v>12240</v>
      </c>
      <c r="I12" s="57"/>
      <c r="J12" s="57"/>
    </row>
    <row r="13" spans="1:10" ht="22.5" customHeight="1">
      <c r="A13" s="126" t="s">
        <v>2</v>
      </c>
      <c r="B13" s="117"/>
      <c r="C13" s="117"/>
      <c r="D13" s="117"/>
      <c r="E13" s="117"/>
      <c r="F13" s="95">
        <f>+F7-F10</f>
        <v>0</v>
      </c>
      <c r="G13" s="95">
        <f>+G7-G10</f>
        <v>0</v>
      </c>
      <c r="H13" s="95">
        <f>+H7-H10</f>
        <v>0</v>
      </c>
      <c r="J13" s="57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0"/>
      <c r="B15" s="71"/>
      <c r="C15" s="71"/>
      <c r="D15" s="72"/>
      <c r="E15" s="73"/>
      <c r="F15" s="74" t="s">
        <v>52</v>
      </c>
      <c r="G15" s="74" t="s">
        <v>53</v>
      </c>
      <c r="H15" s="75" t="s">
        <v>54</v>
      </c>
      <c r="J15" s="57"/>
    </row>
    <row r="16" spans="1:10" ht="30.75" customHeight="1">
      <c r="A16" s="129" t="s">
        <v>60</v>
      </c>
      <c r="B16" s="130"/>
      <c r="C16" s="130"/>
      <c r="D16" s="130"/>
      <c r="E16" s="131"/>
      <c r="F16" s="98"/>
      <c r="G16" s="98"/>
      <c r="H16" s="99"/>
      <c r="J16" s="57"/>
    </row>
    <row r="17" spans="1:10" ht="34.5" customHeight="1">
      <c r="A17" s="132" t="s">
        <v>61</v>
      </c>
      <c r="B17" s="133"/>
      <c r="C17" s="133"/>
      <c r="D17" s="133"/>
      <c r="E17" s="134"/>
      <c r="F17" s="100"/>
      <c r="G17" s="100"/>
      <c r="H17" s="95"/>
      <c r="J17" s="57"/>
    </row>
    <row r="18" spans="1:10" s="62" customFormat="1" ht="18" customHeight="1">
      <c r="A18" s="137"/>
      <c r="B18" s="127"/>
      <c r="C18" s="127"/>
      <c r="D18" s="127"/>
      <c r="E18" s="127"/>
      <c r="F18" s="128"/>
      <c r="G18" s="128"/>
      <c r="H18" s="128"/>
      <c r="J18" s="101"/>
    </row>
    <row r="19" spans="1:11" s="62" customFormat="1" ht="27.75" customHeight="1">
      <c r="A19" s="70"/>
      <c r="B19" s="71"/>
      <c r="C19" s="71"/>
      <c r="D19" s="72"/>
      <c r="E19" s="73"/>
      <c r="F19" s="74" t="s">
        <v>52</v>
      </c>
      <c r="G19" s="74" t="s">
        <v>53</v>
      </c>
      <c r="H19" s="75" t="s">
        <v>54</v>
      </c>
      <c r="J19" s="101"/>
      <c r="K19" s="101"/>
    </row>
    <row r="20" spans="1:10" s="62" customFormat="1" ht="22.5" customHeight="1">
      <c r="A20" s="119" t="s">
        <v>3</v>
      </c>
      <c r="B20" s="120"/>
      <c r="C20" s="120"/>
      <c r="D20" s="120"/>
      <c r="E20" s="120"/>
      <c r="F20" s="77"/>
      <c r="G20" s="77"/>
      <c r="H20" s="77"/>
      <c r="J20" s="101"/>
    </row>
    <row r="21" spans="1:8" s="62" customFormat="1" ht="33.75" customHeight="1">
      <c r="A21" s="119" t="s">
        <v>4</v>
      </c>
      <c r="B21" s="120"/>
      <c r="C21" s="120"/>
      <c r="D21" s="120"/>
      <c r="E21" s="120"/>
      <c r="F21" s="77"/>
      <c r="G21" s="77"/>
      <c r="H21" s="77"/>
    </row>
    <row r="22" spans="1:11" s="62" customFormat="1" ht="22.5" customHeight="1">
      <c r="A22" s="126" t="s">
        <v>5</v>
      </c>
      <c r="B22" s="117"/>
      <c r="C22" s="117"/>
      <c r="D22" s="117"/>
      <c r="E22" s="117"/>
      <c r="F22" s="94">
        <f>F20-F21</f>
        <v>0</v>
      </c>
      <c r="G22" s="94">
        <f>G20-G21</f>
        <v>0</v>
      </c>
      <c r="H22" s="94">
        <f>H20-H21</f>
        <v>0</v>
      </c>
      <c r="J22" s="102"/>
      <c r="K22" s="101"/>
    </row>
    <row r="23" spans="1:8" s="62" customFormat="1" ht="17.25" customHeight="1">
      <c r="A23" s="137"/>
      <c r="B23" s="127"/>
      <c r="C23" s="127"/>
      <c r="D23" s="127"/>
      <c r="E23" s="127"/>
      <c r="F23" s="128"/>
      <c r="G23" s="128"/>
      <c r="H23" s="128"/>
    </row>
    <row r="24" spans="1:8" s="62" customFormat="1" ht="22.5" customHeight="1">
      <c r="A24" s="123" t="s">
        <v>6</v>
      </c>
      <c r="B24" s="120"/>
      <c r="C24" s="120"/>
      <c r="D24" s="120"/>
      <c r="E24" s="120"/>
      <c r="F24" s="77">
        <f>IF((F13+F17+F22)&lt;&gt;0,"NESLAGANJE ZBROJA",(F13+F17+F22))</f>
        <v>0</v>
      </c>
      <c r="G24" s="77">
        <f>IF((G13+G17+G22)&lt;&gt;0,"NESLAGANJE ZBROJA",(G13+G17+G22))</f>
        <v>0</v>
      </c>
      <c r="H24" s="77">
        <f>IF((H13+H17+H22)&lt;&gt;0,"NESLAGANJE ZBROJA",(H13+H17+H22))</f>
        <v>0</v>
      </c>
    </row>
    <row r="25" spans="1:5" s="62" customFormat="1" ht="18" customHeight="1">
      <c r="A25" s="79"/>
      <c r="B25" s="69"/>
      <c r="C25" s="69"/>
      <c r="D25" s="69"/>
      <c r="E25" s="69"/>
    </row>
    <row r="26" spans="1:8" ht="42" customHeight="1">
      <c r="A26" s="135" t="s">
        <v>62</v>
      </c>
      <c r="B26" s="136"/>
      <c r="C26" s="136"/>
      <c r="D26" s="136"/>
      <c r="E26" s="136"/>
      <c r="F26" s="136"/>
      <c r="G26" s="136"/>
      <c r="H26" s="136"/>
    </row>
    <row r="27" ht="12.75">
      <c r="E27" s="103"/>
    </row>
    <row r="31" spans="6:8" ht="12.75">
      <c r="F31" s="57"/>
      <c r="G31" s="57"/>
      <c r="H31" s="57"/>
    </row>
    <row r="32" spans="6:8" ht="12.75">
      <c r="F32" s="57"/>
      <c r="G32" s="57"/>
      <c r="H32" s="57"/>
    </row>
    <row r="33" spans="5:8" ht="12.75">
      <c r="E33" s="104"/>
      <c r="F33" s="59"/>
      <c r="G33" s="59"/>
      <c r="H33" s="59"/>
    </row>
    <row r="34" spans="5:8" ht="12.75">
      <c r="E34" s="104"/>
      <c r="F34" s="57"/>
      <c r="G34" s="57"/>
      <c r="H34" s="57"/>
    </row>
    <row r="35" spans="5:8" ht="12.75">
      <c r="E35" s="104"/>
      <c r="F35" s="57"/>
      <c r="G35" s="57"/>
      <c r="H35" s="57"/>
    </row>
    <row r="36" spans="5:8" ht="12.75">
      <c r="E36" s="104"/>
      <c r="F36" s="57"/>
      <c r="G36" s="57"/>
      <c r="H36" s="57"/>
    </row>
    <row r="37" spans="5:8" ht="12.75">
      <c r="E37" s="104"/>
      <c r="F37" s="57"/>
      <c r="G37" s="57"/>
      <c r="H37" s="57"/>
    </row>
    <row r="38" ht="12.75">
      <c r="E38" s="104"/>
    </row>
    <row r="43" ht="12.75">
      <c r="F43" s="57"/>
    </row>
    <row r="44" ht="12.75">
      <c r="F44" s="57"/>
    </row>
    <row r="45" ht="12.75">
      <c r="F45" s="5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6"/>
      <c r="H2" s="17" t="s">
        <v>8</v>
      </c>
    </row>
    <row r="3" spans="1:8" s="1" customFormat="1" ht="26.25" thickBot="1">
      <c r="A3" s="87" t="s">
        <v>9</v>
      </c>
      <c r="B3" s="141" t="s">
        <v>47</v>
      </c>
      <c r="C3" s="142"/>
      <c r="D3" s="142"/>
      <c r="E3" s="142"/>
      <c r="F3" s="142"/>
      <c r="G3" s="142"/>
      <c r="H3" s="143"/>
    </row>
    <row r="4" spans="1:8" s="1" customFormat="1" ht="90" thickBot="1">
      <c r="A4" s="88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46</v>
      </c>
      <c r="H4" s="20" t="s">
        <v>17</v>
      </c>
    </row>
    <row r="5" spans="1:8" s="1" customFormat="1" ht="12.75">
      <c r="A5" s="3">
        <v>636</v>
      </c>
      <c r="B5" s="4"/>
      <c r="C5" s="109"/>
      <c r="D5" s="5"/>
      <c r="E5" s="6">
        <v>30592</v>
      </c>
      <c r="F5" s="6"/>
      <c r="G5" s="7"/>
      <c r="H5" s="8"/>
    </row>
    <row r="6" spans="1:8" s="1" customFormat="1" ht="12.75">
      <c r="A6" s="21">
        <v>638</v>
      </c>
      <c r="B6" s="110"/>
      <c r="C6" s="105"/>
      <c r="D6" s="105"/>
      <c r="E6" s="105">
        <v>64000</v>
      </c>
      <c r="F6" s="105"/>
      <c r="G6" s="22"/>
      <c r="H6" s="23"/>
    </row>
    <row r="7" spans="1:8" s="1" customFormat="1" ht="12.75">
      <c r="A7" s="21">
        <v>639</v>
      </c>
      <c r="B7" s="110"/>
      <c r="C7" s="105"/>
      <c r="D7" s="105"/>
      <c r="E7" s="105">
        <f>45200+10280.49</f>
        <v>55480.49</v>
      </c>
      <c r="F7" s="105"/>
      <c r="G7" s="22"/>
      <c r="H7" s="23"/>
    </row>
    <row r="8" spans="1:8" s="1" customFormat="1" ht="12.75">
      <c r="A8" s="21">
        <v>652</v>
      </c>
      <c r="B8" s="110"/>
      <c r="C8" s="105"/>
      <c r="D8" s="105">
        <v>96300</v>
      </c>
      <c r="E8" s="105"/>
      <c r="F8" s="105"/>
      <c r="G8" s="22"/>
      <c r="H8" s="23"/>
    </row>
    <row r="9" spans="1:8" s="1" customFormat="1" ht="12.75">
      <c r="A9" s="21">
        <v>661</v>
      </c>
      <c r="B9" s="110"/>
      <c r="C9" s="105">
        <v>39240</v>
      </c>
      <c r="D9" s="105"/>
      <c r="E9" s="105"/>
      <c r="F9" s="105"/>
      <c r="G9" s="22"/>
      <c r="H9" s="23"/>
    </row>
    <row r="10" spans="1:8" s="1" customFormat="1" ht="12.75">
      <c r="A10" s="21">
        <v>663</v>
      </c>
      <c r="B10" s="110"/>
      <c r="C10" s="105"/>
      <c r="D10" s="105"/>
      <c r="E10" s="105"/>
      <c r="F10" s="105">
        <v>5610</v>
      </c>
      <c r="G10" s="22"/>
      <c r="H10" s="23"/>
    </row>
    <row r="11" spans="1:8" s="1" customFormat="1" ht="12.75">
      <c r="A11" s="21">
        <v>671</v>
      </c>
      <c r="B11" s="110">
        <v>429810</v>
      </c>
      <c r="C11" s="105"/>
      <c r="D11" s="105"/>
      <c r="E11" s="105"/>
      <c r="F11" s="105"/>
      <c r="G11" s="22"/>
      <c r="H11" s="23"/>
    </row>
    <row r="12" spans="1:8" s="1" customFormat="1" ht="12.75">
      <c r="A12" s="21">
        <v>922</v>
      </c>
      <c r="B12" s="110"/>
      <c r="C12" s="105"/>
      <c r="D12" s="105"/>
      <c r="E12" s="105"/>
      <c r="F12" s="105"/>
      <c r="G12" s="22"/>
      <c r="H12" s="23"/>
    </row>
    <row r="13" spans="1:8" s="1" customFormat="1" ht="13.5" thickBot="1">
      <c r="A13" s="25"/>
      <c r="B13" s="111"/>
      <c r="C13" s="106"/>
      <c r="D13" s="106"/>
      <c r="E13" s="106"/>
      <c r="F13" s="106"/>
      <c r="G13" s="26"/>
      <c r="H13" s="27"/>
    </row>
    <row r="14" spans="1:8" s="1" customFormat="1" ht="30" customHeight="1" thickBot="1">
      <c r="A14" s="28" t="s">
        <v>18</v>
      </c>
      <c r="B14" s="112">
        <f>SUM(B5:B13)</f>
        <v>429810</v>
      </c>
      <c r="C14" s="107">
        <f>SUM(C5:C13)</f>
        <v>39240</v>
      </c>
      <c r="D14" s="108">
        <f>SUM(D5:D13)</f>
        <v>96300</v>
      </c>
      <c r="E14" s="107">
        <f>SUM(E5:E13)</f>
        <v>150072.49</v>
      </c>
      <c r="F14" s="108">
        <f>SUM(F5:F13)</f>
        <v>5610</v>
      </c>
      <c r="G14" s="29">
        <v>0</v>
      </c>
      <c r="H14" s="30">
        <v>0</v>
      </c>
    </row>
    <row r="15" spans="1:8" s="1" customFormat="1" ht="28.5" customHeight="1" thickBot="1">
      <c r="A15" s="28" t="s">
        <v>48</v>
      </c>
      <c r="B15" s="138">
        <f>B14+C14+D14+E14+F14+G14+H14</f>
        <v>721032.49</v>
      </c>
      <c r="C15" s="139"/>
      <c r="D15" s="139"/>
      <c r="E15" s="139"/>
      <c r="F15" s="139"/>
      <c r="G15" s="139"/>
      <c r="H15" s="140"/>
    </row>
    <row r="16" spans="1:8" ht="13.5" thickBot="1">
      <c r="A16" s="13"/>
      <c r="B16" s="13"/>
      <c r="C16" s="13"/>
      <c r="D16" s="14"/>
      <c r="E16" s="31"/>
      <c r="H16" s="17"/>
    </row>
    <row r="17" spans="1:8" ht="24" customHeight="1" thickBot="1">
      <c r="A17" s="89" t="s">
        <v>9</v>
      </c>
      <c r="B17" s="141" t="s">
        <v>49</v>
      </c>
      <c r="C17" s="142"/>
      <c r="D17" s="142"/>
      <c r="E17" s="142"/>
      <c r="F17" s="142"/>
      <c r="G17" s="142"/>
      <c r="H17" s="143"/>
    </row>
    <row r="18" spans="1:8" ht="90" thickBot="1">
      <c r="A18" s="90" t="s">
        <v>10</v>
      </c>
      <c r="B18" s="18" t="s">
        <v>11</v>
      </c>
      <c r="C18" s="19" t="s">
        <v>12</v>
      </c>
      <c r="D18" s="19" t="s">
        <v>13</v>
      </c>
      <c r="E18" s="19" t="s">
        <v>14</v>
      </c>
      <c r="F18" s="19" t="s">
        <v>15</v>
      </c>
      <c r="G18" s="19" t="s">
        <v>46</v>
      </c>
      <c r="H18" s="20" t="s">
        <v>17</v>
      </c>
    </row>
    <row r="19" spans="1:8" ht="12.75">
      <c r="A19" s="3">
        <v>63</v>
      </c>
      <c r="B19" s="4"/>
      <c r="C19" s="109"/>
      <c r="D19" s="5"/>
      <c r="E19" s="6">
        <v>113106</v>
      </c>
      <c r="F19" s="6"/>
      <c r="G19" s="7"/>
      <c r="H19" s="8"/>
    </row>
    <row r="20" spans="1:8" ht="12.75">
      <c r="A20" s="21">
        <v>65</v>
      </c>
      <c r="B20" s="110"/>
      <c r="C20" s="105"/>
      <c r="D20" s="105">
        <v>96300</v>
      </c>
      <c r="E20" s="105"/>
      <c r="F20" s="105"/>
      <c r="G20" s="22"/>
      <c r="H20" s="23"/>
    </row>
    <row r="21" spans="1:8" ht="12.75">
      <c r="A21" s="21">
        <v>66</v>
      </c>
      <c r="B21" s="110"/>
      <c r="C21" s="105">
        <v>32520</v>
      </c>
      <c r="D21" s="105"/>
      <c r="E21" s="105"/>
      <c r="F21" s="105">
        <v>5610</v>
      </c>
      <c r="G21" s="22"/>
      <c r="H21" s="23"/>
    </row>
    <row r="22" spans="1:8" ht="12.75">
      <c r="A22" s="21">
        <v>67</v>
      </c>
      <c r="B22" s="110">
        <v>429810</v>
      </c>
      <c r="C22" s="105"/>
      <c r="D22" s="105"/>
      <c r="E22" s="105"/>
      <c r="F22" s="105"/>
      <c r="G22" s="22"/>
      <c r="H22" s="23"/>
    </row>
    <row r="23" spans="1:8" ht="12.75">
      <c r="A23" s="21">
        <v>92</v>
      </c>
      <c r="B23" s="110"/>
      <c r="C23" s="105"/>
      <c r="D23" s="105"/>
      <c r="E23" s="105"/>
      <c r="F23" s="105"/>
      <c r="G23" s="22"/>
      <c r="H23" s="23"/>
    </row>
    <row r="24" spans="1:8" ht="12.75">
      <c r="A24" s="21"/>
      <c r="B24" s="110"/>
      <c r="C24" s="105"/>
      <c r="D24" s="105"/>
      <c r="E24" s="105"/>
      <c r="F24" s="105"/>
      <c r="G24" s="22"/>
      <c r="H24" s="23"/>
    </row>
    <row r="25" spans="1:8" ht="12.75">
      <c r="A25" s="21"/>
      <c r="B25" s="110"/>
      <c r="C25" s="105"/>
      <c r="D25" s="105"/>
      <c r="E25" s="105"/>
      <c r="F25" s="105"/>
      <c r="G25" s="22"/>
      <c r="H25" s="23"/>
    </row>
    <row r="26" spans="1:8" ht="13.5" thickBot="1">
      <c r="A26" s="24"/>
      <c r="B26" s="110"/>
      <c r="C26" s="105"/>
      <c r="D26" s="105"/>
      <c r="E26" s="105"/>
      <c r="F26" s="105"/>
      <c r="G26" s="22"/>
      <c r="H26" s="23"/>
    </row>
    <row r="27" spans="1:8" s="1" customFormat="1" ht="30" customHeight="1" thickBot="1">
      <c r="A27" s="28" t="s">
        <v>18</v>
      </c>
      <c r="B27" s="112">
        <f>SUM(B19:B26)</f>
        <v>429810</v>
      </c>
      <c r="C27" s="107">
        <f>SUM(C19:C26)</f>
        <v>32520</v>
      </c>
      <c r="D27" s="108">
        <f>SUM(D19:D26)</f>
        <v>96300</v>
      </c>
      <c r="E27" s="107">
        <f>SUM(E19:E26)</f>
        <v>113106</v>
      </c>
      <c r="F27" s="108">
        <f>SUM(F19:F26)</f>
        <v>5610</v>
      </c>
      <c r="G27" s="29">
        <v>0</v>
      </c>
      <c r="H27" s="30">
        <v>0</v>
      </c>
    </row>
    <row r="28" spans="1:8" s="1" customFormat="1" ht="28.5" customHeight="1" thickBot="1">
      <c r="A28" s="28" t="s">
        <v>50</v>
      </c>
      <c r="B28" s="138">
        <f>B27+C27+D27+E27+F27+G27+H27</f>
        <v>677346</v>
      </c>
      <c r="C28" s="139"/>
      <c r="D28" s="139"/>
      <c r="E28" s="139"/>
      <c r="F28" s="139"/>
      <c r="G28" s="139"/>
      <c r="H28" s="140"/>
    </row>
    <row r="29" spans="4:5" ht="13.5" thickBot="1">
      <c r="D29" s="33"/>
      <c r="E29" s="34"/>
    </row>
    <row r="30" spans="1:8" ht="26.25" thickBot="1">
      <c r="A30" s="89" t="s">
        <v>9</v>
      </c>
      <c r="B30" s="141" t="s">
        <v>55</v>
      </c>
      <c r="C30" s="142"/>
      <c r="D30" s="142"/>
      <c r="E30" s="142"/>
      <c r="F30" s="142"/>
      <c r="G30" s="142"/>
      <c r="H30" s="143"/>
    </row>
    <row r="31" spans="1:8" ht="90" thickBot="1">
      <c r="A31" s="90" t="s">
        <v>10</v>
      </c>
      <c r="B31" s="18" t="s">
        <v>11</v>
      </c>
      <c r="C31" s="19" t="s">
        <v>12</v>
      </c>
      <c r="D31" s="19" t="s">
        <v>13</v>
      </c>
      <c r="E31" s="19" t="s">
        <v>14</v>
      </c>
      <c r="F31" s="19" t="s">
        <v>15</v>
      </c>
      <c r="G31" s="19" t="s">
        <v>46</v>
      </c>
      <c r="H31" s="20" t="s">
        <v>17</v>
      </c>
    </row>
    <row r="32" spans="1:8" ht="12.75">
      <c r="A32" s="3">
        <v>63</v>
      </c>
      <c r="B32" s="4"/>
      <c r="C32" s="109"/>
      <c r="D32" s="5"/>
      <c r="E32" s="6">
        <v>113106</v>
      </c>
      <c r="F32" s="6"/>
      <c r="G32" s="7"/>
      <c r="H32" s="8"/>
    </row>
    <row r="33" spans="1:8" ht="12.75">
      <c r="A33" s="21">
        <v>65</v>
      </c>
      <c r="B33" s="110"/>
      <c r="C33" s="105"/>
      <c r="D33" s="105">
        <v>96300</v>
      </c>
      <c r="E33" s="105"/>
      <c r="F33" s="105"/>
      <c r="G33" s="22"/>
      <c r="H33" s="23"/>
    </row>
    <row r="34" spans="1:8" ht="12.75">
      <c r="A34" s="21">
        <v>66</v>
      </c>
      <c r="B34" s="110"/>
      <c r="C34" s="105">
        <v>32520</v>
      </c>
      <c r="D34" s="105"/>
      <c r="E34" s="105"/>
      <c r="F34" s="105">
        <v>5610</v>
      </c>
      <c r="G34" s="22"/>
      <c r="H34" s="23"/>
    </row>
    <row r="35" spans="1:8" ht="12.75">
      <c r="A35" s="21">
        <v>67</v>
      </c>
      <c r="B35" s="110">
        <v>429810</v>
      </c>
      <c r="C35" s="105"/>
      <c r="D35" s="105"/>
      <c r="E35" s="105"/>
      <c r="F35" s="105"/>
      <c r="G35" s="22"/>
      <c r="H35" s="23"/>
    </row>
    <row r="36" spans="1:8" ht="12.75">
      <c r="A36" s="21">
        <v>92</v>
      </c>
      <c r="B36" s="110"/>
      <c r="C36" s="105"/>
      <c r="D36" s="105"/>
      <c r="E36" s="105"/>
      <c r="F36" s="105"/>
      <c r="G36" s="22"/>
      <c r="H36" s="23"/>
    </row>
    <row r="37" spans="1:8" ht="13.5" customHeight="1">
      <c r="A37" s="21"/>
      <c r="B37" s="110"/>
      <c r="C37" s="105"/>
      <c r="D37" s="105"/>
      <c r="E37" s="105"/>
      <c r="F37" s="105"/>
      <c r="G37" s="22"/>
      <c r="H37" s="23"/>
    </row>
    <row r="38" spans="1:8" ht="13.5" customHeight="1">
      <c r="A38" s="21"/>
      <c r="B38" s="110"/>
      <c r="C38" s="105"/>
      <c r="D38" s="105"/>
      <c r="E38" s="105"/>
      <c r="F38" s="105"/>
      <c r="G38" s="22"/>
      <c r="H38" s="23"/>
    </row>
    <row r="39" spans="1:8" ht="13.5" customHeight="1" thickBot="1">
      <c r="A39" s="24"/>
      <c r="B39" s="110"/>
      <c r="C39" s="105"/>
      <c r="D39" s="105"/>
      <c r="E39" s="105"/>
      <c r="F39" s="105"/>
      <c r="G39" s="22"/>
      <c r="H39" s="23"/>
    </row>
    <row r="40" spans="1:8" s="1" customFormat="1" ht="30" customHeight="1" thickBot="1">
      <c r="A40" s="28" t="s">
        <v>18</v>
      </c>
      <c r="B40" s="112">
        <f>SUM(B32:B39)</f>
        <v>429810</v>
      </c>
      <c r="C40" s="107">
        <f>SUM(C32:C39)</f>
        <v>32520</v>
      </c>
      <c r="D40" s="108">
        <f>SUM(D32:D39)</f>
        <v>96300</v>
      </c>
      <c r="E40" s="107">
        <f>SUM(E32:E39)</f>
        <v>113106</v>
      </c>
      <c r="F40" s="108">
        <f>SUM(F32:F39)</f>
        <v>5610</v>
      </c>
      <c r="G40" s="29">
        <v>0</v>
      </c>
      <c r="H40" s="30">
        <v>0</v>
      </c>
    </row>
    <row r="41" spans="1:8" s="1" customFormat="1" ht="28.5" customHeight="1" thickBot="1">
      <c r="A41" s="28" t="s">
        <v>58</v>
      </c>
      <c r="B41" s="138">
        <f>B40+C40+D40+E40+F40+G40+H40</f>
        <v>677346</v>
      </c>
      <c r="C41" s="139"/>
      <c r="D41" s="139"/>
      <c r="E41" s="139"/>
      <c r="F41" s="139"/>
      <c r="G41" s="139"/>
      <c r="H41" s="140"/>
    </row>
    <row r="42" spans="3:5" ht="13.5" customHeight="1">
      <c r="C42" s="35"/>
      <c r="D42" s="33"/>
      <c r="E42" s="36"/>
    </row>
    <row r="43" spans="3:5" ht="13.5" customHeight="1">
      <c r="C43" s="35"/>
      <c r="D43" s="37"/>
      <c r="E43" s="38"/>
    </row>
    <row r="44" spans="4:5" ht="13.5" customHeight="1">
      <c r="D44" s="39"/>
      <c r="E44" s="40"/>
    </row>
    <row r="45" spans="4:5" ht="13.5" customHeight="1">
      <c r="D45" s="41"/>
      <c r="E45" s="42"/>
    </row>
    <row r="46" spans="4:5" ht="13.5" customHeight="1">
      <c r="D46" s="33"/>
      <c r="E46" s="34"/>
    </row>
    <row r="47" spans="3:5" ht="28.5" customHeight="1">
      <c r="C47" s="35"/>
      <c r="D47" s="33"/>
      <c r="E47" s="43"/>
    </row>
    <row r="48" spans="3:5" ht="13.5" customHeight="1">
      <c r="C48" s="35"/>
      <c r="D48" s="33"/>
      <c r="E48" s="38"/>
    </row>
    <row r="49" spans="4:5" ht="13.5" customHeight="1">
      <c r="D49" s="33"/>
      <c r="E49" s="34"/>
    </row>
    <row r="50" spans="4:5" ht="13.5" customHeight="1">
      <c r="D50" s="33"/>
      <c r="E50" s="42"/>
    </row>
    <row r="51" spans="4:5" ht="13.5" customHeight="1">
      <c r="D51" s="33"/>
      <c r="E51" s="34"/>
    </row>
    <row r="52" spans="4:5" ht="22.5" customHeight="1">
      <c r="D52" s="33"/>
      <c r="E52" s="44"/>
    </row>
    <row r="53" spans="4:5" ht="13.5" customHeight="1">
      <c r="D53" s="39"/>
      <c r="E53" s="40"/>
    </row>
    <row r="54" spans="2:5" ht="13.5" customHeight="1">
      <c r="B54" s="35"/>
      <c r="D54" s="39"/>
      <c r="E54" s="45"/>
    </row>
    <row r="55" spans="3:5" ht="13.5" customHeight="1">
      <c r="C55" s="35"/>
      <c r="D55" s="39"/>
      <c r="E55" s="46"/>
    </row>
    <row r="56" spans="3:5" ht="13.5" customHeight="1">
      <c r="C56" s="35"/>
      <c r="D56" s="41"/>
      <c r="E56" s="38"/>
    </row>
    <row r="57" spans="4:5" ht="13.5" customHeight="1">
      <c r="D57" s="33"/>
      <c r="E57" s="34"/>
    </row>
    <row r="58" spans="2:5" ht="13.5" customHeight="1">
      <c r="B58" s="35"/>
      <c r="D58" s="33"/>
      <c r="E58" s="36"/>
    </row>
    <row r="59" spans="3:5" ht="13.5" customHeight="1">
      <c r="C59" s="35"/>
      <c r="D59" s="33"/>
      <c r="E59" s="45"/>
    </row>
    <row r="60" spans="3:5" ht="13.5" customHeight="1">
      <c r="C60" s="35"/>
      <c r="D60" s="41"/>
      <c r="E60" s="38"/>
    </row>
    <row r="61" spans="4:5" ht="13.5" customHeight="1">
      <c r="D61" s="39"/>
      <c r="E61" s="34"/>
    </row>
    <row r="62" spans="3:5" ht="13.5" customHeight="1">
      <c r="C62" s="35"/>
      <c r="D62" s="39"/>
      <c r="E62" s="45"/>
    </row>
    <row r="63" spans="4:5" ht="22.5" customHeight="1">
      <c r="D63" s="41"/>
      <c r="E63" s="44"/>
    </row>
    <row r="64" spans="4:5" ht="13.5" customHeight="1">
      <c r="D64" s="33"/>
      <c r="E64" s="34"/>
    </row>
    <row r="65" spans="4:5" ht="13.5" customHeight="1">
      <c r="D65" s="41"/>
      <c r="E65" s="38"/>
    </row>
    <row r="66" spans="4:5" ht="13.5" customHeight="1">
      <c r="D66" s="33"/>
      <c r="E66" s="34"/>
    </row>
    <row r="67" spans="4:5" ht="13.5" customHeight="1">
      <c r="D67" s="33"/>
      <c r="E67" s="34"/>
    </row>
    <row r="68" spans="1:5" ht="13.5" customHeight="1">
      <c r="A68" s="35"/>
      <c r="D68" s="47"/>
      <c r="E68" s="45"/>
    </row>
    <row r="69" spans="2:5" ht="13.5" customHeight="1">
      <c r="B69" s="35"/>
      <c r="C69" s="35"/>
      <c r="D69" s="48"/>
      <c r="E69" s="45"/>
    </row>
    <row r="70" spans="2:5" ht="13.5" customHeight="1">
      <c r="B70" s="35"/>
      <c r="C70" s="35"/>
      <c r="D70" s="48"/>
      <c r="E70" s="36"/>
    </row>
    <row r="71" spans="2:5" ht="13.5" customHeight="1">
      <c r="B71" s="35"/>
      <c r="C71" s="35"/>
      <c r="D71" s="41"/>
      <c r="E71" s="42"/>
    </row>
    <row r="72" spans="4:5" ht="12.75">
      <c r="D72" s="33"/>
      <c r="E72" s="34"/>
    </row>
    <row r="73" spans="2:5" ht="12.75">
      <c r="B73" s="35"/>
      <c r="D73" s="33"/>
      <c r="E73" s="45"/>
    </row>
    <row r="74" spans="3:5" ht="12.75">
      <c r="C74" s="35"/>
      <c r="D74" s="33"/>
      <c r="E74" s="36"/>
    </row>
    <row r="75" spans="3:5" ht="12.75">
      <c r="C75" s="35"/>
      <c r="D75" s="41"/>
      <c r="E75" s="38"/>
    </row>
    <row r="76" spans="4:5" ht="12.75">
      <c r="D76" s="33"/>
      <c r="E76" s="34"/>
    </row>
    <row r="77" spans="4:5" ht="12.75">
      <c r="D77" s="33"/>
      <c r="E77" s="34"/>
    </row>
    <row r="78" spans="4:5" ht="12.75">
      <c r="D78" s="49"/>
      <c r="E78" s="50"/>
    </row>
    <row r="79" spans="4:5" ht="12.75">
      <c r="D79" s="33"/>
      <c r="E79" s="34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41"/>
      <c r="E82" s="38"/>
    </row>
    <row r="83" spans="4:5" ht="12.75">
      <c r="D83" s="33"/>
      <c r="E83" s="34"/>
    </row>
    <row r="84" spans="4:5" ht="12.75">
      <c r="D84" s="41"/>
      <c r="E84" s="38"/>
    </row>
    <row r="85" spans="4:5" ht="12.75">
      <c r="D85" s="33"/>
      <c r="E85" s="34"/>
    </row>
    <row r="86" spans="4:5" ht="12.75">
      <c r="D86" s="33"/>
      <c r="E86" s="34"/>
    </row>
    <row r="87" spans="4:5" ht="12.75">
      <c r="D87" s="33"/>
      <c r="E87" s="34"/>
    </row>
    <row r="88" spans="4:5" ht="12.75">
      <c r="D88" s="33"/>
      <c r="E88" s="34"/>
    </row>
    <row r="89" spans="1:5" ht="28.5" customHeight="1">
      <c r="A89" s="51"/>
      <c r="B89" s="51"/>
      <c r="C89" s="51"/>
      <c r="D89" s="52"/>
      <c r="E89" s="53"/>
    </row>
    <row r="90" spans="3:5" ht="12.75">
      <c r="C90" s="35"/>
      <c r="D90" s="33"/>
      <c r="E90" s="36"/>
    </row>
    <row r="91" spans="4:5" ht="12.75">
      <c r="D91" s="54"/>
      <c r="E91" s="55"/>
    </row>
    <row r="92" spans="4:5" ht="12.75">
      <c r="D92" s="33"/>
      <c r="E92" s="34"/>
    </row>
    <row r="93" spans="4:5" ht="12.75">
      <c r="D93" s="49"/>
      <c r="E93" s="50"/>
    </row>
    <row r="94" spans="4:5" ht="12.75">
      <c r="D94" s="49"/>
      <c r="E94" s="50"/>
    </row>
    <row r="95" spans="4:5" ht="12.75">
      <c r="D95" s="33"/>
      <c r="E95" s="34"/>
    </row>
    <row r="96" spans="4:5" ht="12.75">
      <c r="D96" s="41"/>
      <c r="E96" s="38"/>
    </row>
    <row r="97" spans="4:5" ht="12.75">
      <c r="D97" s="33"/>
      <c r="E97" s="34"/>
    </row>
    <row r="98" spans="4:5" ht="12.75">
      <c r="D98" s="33"/>
      <c r="E98" s="34"/>
    </row>
    <row r="99" spans="4:5" ht="12.75">
      <c r="D99" s="41"/>
      <c r="E99" s="38"/>
    </row>
    <row r="100" spans="4:5" ht="12.75">
      <c r="D100" s="33"/>
      <c r="E100" s="34"/>
    </row>
    <row r="101" spans="4:5" ht="12.75">
      <c r="D101" s="49"/>
      <c r="E101" s="50"/>
    </row>
    <row r="102" spans="4:5" ht="12.75">
      <c r="D102" s="41"/>
      <c r="E102" s="55"/>
    </row>
    <row r="103" spans="4:5" ht="12.75">
      <c r="D103" s="39"/>
      <c r="E103" s="50"/>
    </row>
    <row r="104" spans="4:5" ht="12.75">
      <c r="D104" s="41"/>
      <c r="E104" s="38"/>
    </row>
    <row r="105" spans="4:5" ht="12.75">
      <c r="D105" s="33"/>
      <c r="E105" s="34"/>
    </row>
    <row r="106" spans="3:5" ht="12.75">
      <c r="C106" s="35"/>
      <c r="D106" s="33"/>
      <c r="E106" s="36"/>
    </row>
    <row r="107" spans="4:5" ht="12.75">
      <c r="D107" s="39"/>
      <c r="E107" s="38"/>
    </row>
    <row r="108" spans="4:5" ht="12.75">
      <c r="D108" s="39"/>
      <c r="E108" s="50"/>
    </row>
    <row r="109" spans="3:5" ht="12.75">
      <c r="C109" s="35"/>
      <c r="D109" s="39"/>
      <c r="E109" s="56"/>
    </row>
    <row r="110" spans="3:5" ht="12.75">
      <c r="C110" s="35"/>
      <c r="D110" s="41"/>
      <c r="E110" s="42"/>
    </row>
    <row r="111" spans="4:5" ht="12.75">
      <c r="D111" s="33"/>
      <c r="E111" s="34"/>
    </row>
    <row r="112" spans="4:5" ht="12.75">
      <c r="D112" s="54"/>
      <c r="E112" s="57"/>
    </row>
    <row r="113" spans="4:5" ht="11.25" customHeight="1">
      <c r="D113" s="49"/>
      <c r="E113" s="50"/>
    </row>
    <row r="114" spans="2:5" ht="24" customHeight="1">
      <c r="B114" s="35"/>
      <c r="D114" s="49"/>
      <c r="E114" s="58"/>
    </row>
    <row r="115" spans="3:5" ht="15" customHeight="1">
      <c r="C115" s="35"/>
      <c r="D115" s="49"/>
      <c r="E115" s="58"/>
    </row>
    <row r="116" spans="4:5" ht="11.25" customHeight="1">
      <c r="D116" s="54"/>
      <c r="E116" s="55"/>
    </row>
    <row r="117" spans="4:5" ht="12.75">
      <c r="D117" s="49"/>
      <c r="E117" s="50"/>
    </row>
    <row r="118" spans="2:5" ht="13.5" customHeight="1">
      <c r="B118" s="35"/>
      <c r="D118" s="49"/>
      <c r="E118" s="59"/>
    </row>
    <row r="119" spans="3:5" ht="12.75" customHeight="1">
      <c r="C119" s="35"/>
      <c r="D119" s="49"/>
      <c r="E119" s="36"/>
    </row>
    <row r="120" spans="3:5" ht="12.75" customHeight="1">
      <c r="C120" s="35"/>
      <c r="D120" s="41"/>
      <c r="E120" s="42"/>
    </row>
    <row r="121" spans="4:5" ht="12.75">
      <c r="D121" s="33"/>
      <c r="E121" s="34"/>
    </row>
    <row r="122" spans="3:5" ht="12.75">
      <c r="C122" s="35"/>
      <c r="D122" s="33"/>
      <c r="E122" s="56"/>
    </row>
    <row r="123" spans="4:5" ht="12.75">
      <c r="D123" s="54"/>
      <c r="E123" s="55"/>
    </row>
    <row r="124" spans="4:5" ht="12.75">
      <c r="D124" s="49"/>
      <c r="E124" s="50"/>
    </row>
    <row r="125" spans="4:5" ht="12.75">
      <c r="D125" s="33"/>
      <c r="E125" s="34"/>
    </row>
    <row r="126" spans="1:5" ht="19.5" customHeight="1">
      <c r="A126" s="60"/>
      <c r="B126" s="13"/>
      <c r="C126" s="13"/>
      <c r="D126" s="13"/>
      <c r="E126" s="45"/>
    </row>
    <row r="127" spans="1:5" ht="15" customHeight="1">
      <c r="A127" s="35"/>
      <c r="D127" s="47"/>
      <c r="E127" s="45"/>
    </row>
    <row r="128" spans="1:5" ht="12.75">
      <c r="A128" s="35"/>
      <c r="B128" s="35"/>
      <c r="D128" s="47"/>
      <c r="E128" s="36"/>
    </row>
    <row r="129" spans="3:5" ht="12.75">
      <c r="C129" s="35"/>
      <c r="D129" s="33"/>
      <c r="E129" s="45"/>
    </row>
    <row r="130" spans="4:5" ht="12.75">
      <c r="D130" s="37"/>
      <c r="E130" s="38"/>
    </row>
    <row r="131" spans="2:5" ht="12.75">
      <c r="B131" s="35"/>
      <c r="D131" s="33"/>
      <c r="E131" s="36"/>
    </row>
    <row r="132" spans="3:5" ht="12.75">
      <c r="C132" s="35"/>
      <c r="D132" s="33"/>
      <c r="E132" s="36"/>
    </row>
    <row r="133" spans="4:5" ht="12.75">
      <c r="D133" s="41"/>
      <c r="E133" s="42"/>
    </row>
    <row r="134" spans="3:5" ht="22.5" customHeight="1">
      <c r="C134" s="35"/>
      <c r="D134" s="33"/>
      <c r="E134" s="43"/>
    </row>
    <row r="135" spans="4:5" ht="12.75">
      <c r="D135" s="33"/>
      <c r="E135" s="42"/>
    </row>
    <row r="136" spans="2:5" ht="12.75">
      <c r="B136" s="35"/>
      <c r="D136" s="39"/>
      <c r="E136" s="45"/>
    </row>
    <row r="137" spans="3:5" ht="12.75">
      <c r="C137" s="35"/>
      <c r="D137" s="39"/>
      <c r="E137" s="46"/>
    </row>
    <row r="138" spans="4:5" ht="12.75">
      <c r="D138" s="41"/>
      <c r="E138" s="38"/>
    </row>
    <row r="139" spans="1:5" ht="13.5" customHeight="1">
      <c r="A139" s="35"/>
      <c r="D139" s="47"/>
      <c r="E139" s="45"/>
    </row>
    <row r="140" spans="2:5" ht="13.5" customHeight="1">
      <c r="B140" s="35"/>
      <c r="D140" s="33"/>
      <c r="E140" s="45"/>
    </row>
    <row r="141" spans="3:5" ht="13.5" customHeight="1">
      <c r="C141" s="35"/>
      <c r="D141" s="33"/>
      <c r="E141" s="36"/>
    </row>
    <row r="142" spans="3:5" ht="12.75">
      <c r="C142" s="35"/>
      <c r="D142" s="41"/>
      <c r="E142" s="38"/>
    </row>
    <row r="143" spans="3:5" ht="12.75">
      <c r="C143" s="35"/>
      <c r="D143" s="33"/>
      <c r="E143" s="36"/>
    </row>
    <row r="144" spans="4:5" ht="12.75">
      <c r="D144" s="54"/>
      <c r="E144" s="55"/>
    </row>
    <row r="145" spans="3:5" ht="12.75">
      <c r="C145" s="35"/>
      <c r="D145" s="39"/>
      <c r="E145" s="56"/>
    </row>
    <row r="146" spans="3:5" ht="12.75">
      <c r="C146" s="35"/>
      <c r="D146" s="41"/>
      <c r="E146" s="42"/>
    </row>
    <row r="147" spans="4:5" ht="12.75">
      <c r="D147" s="54"/>
      <c r="E147" s="61"/>
    </row>
    <row r="148" spans="2:5" ht="12.75">
      <c r="B148" s="35"/>
      <c r="D148" s="49"/>
      <c r="E148" s="59"/>
    </row>
    <row r="149" spans="3:5" ht="12.75">
      <c r="C149" s="35"/>
      <c r="D149" s="49"/>
      <c r="E149" s="36"/>
    </row>
    <row r="150" spans="3:5" ht="12.75">
      <c r="C150" s="35"/>
      <c r="D150" s="41"/>
      <c r="E150" s="42"/>
    </row>
    <row r="151" spans="3:5" ht="12.75">
      <c r="C151" s="35"/>
      <c r="D151" s="41"/>
      <c r="E151" s="42"/>
    </row>
    <row r="152" spans="4:5" ht="12.75">
      <c r="D152" s="33"/>
      <c r="E152" s="34"/>
    </row>
    <row r="153" spans="1:5" s="62" customFormat="1" ht="18" customHeight="1">
      <c r="A153" s="144"/>
      <c r="B153" s="145"/>
      <c r="C153" s="145"/>
      <c r="D153" s="145"/>
      <c r="E153" s="145"/>
    </row>
    <row r="154" spans="1:5" ht="28.5" customHeight="1">
      <c r="A154" s="51"/>
      <c r="B154" s="51"/>
      <c r="C154" s="51"/>
      <c r="D154" s="52"/>
      <c r="E154" s="53"/>
    </row>
    <row r="156" spans="1:5" ht="15.75">
      <c r="A156" s="64"/>
      <c r="B156" s="35"/>
      <c r="C156" s="35"/>
      <c r="D156" s="65"/>
      <c r="E156" s="12"/>
    </row>
    <row r="157" spans="1:5" ht="12.75">
      <c r="A157" s="35"/>
      <c r="B157" s="35"/>
      <c r="C157" s="35"/>
      <c r="D157" s="65"/>
      <c r="E157" s="12"/>
    </row>
    <row r="158" spans="1:5" ht="17.25" customHeight="1">
      <c r="A158" s="35"/>
      <c r="B158" s="35"/>
      <c r="C158" s="35"/>
      <c r="D158" s="65"/>
      <c r="E158" s="12"/>
    </row>
    <row r="159" spans="1:5" ht="13.5" customHeight="1">
      <c r="A159" s="35"/>
      <c r="B159" s="35"/>
      <c r="C159" s="35"/>
      <c r="D159" s="65"/>
      <c r="E159" s="12"/>
    </row>
    <row r="160" spans="1:5" ht="12.75">
      <c r="A160" s="35"/>
      <c r="B160" s="35"/>
      <c r="C160" s="35"/>
      <c r="D160" s="65"/>
      <c r="E160" s="12"/>
    </row>
    <row r="161" spans="1:3" ht="12.75">
      <c r="A161" s="35"/>
      <c r="B161" s="35"/>
      <c r="C161" s="35"/>
    </row>
    <row r="162" spans="1:5" ht="12.75">
      <c r="A162" s="35"/>
      <c r="B162" s="35"/>
      <c r="C162" s="35"/>
      <c r="D162" s="65"/>
      <c r="E162" s="12"/>
    </row>
    <row r="163" spans="1:5" ht="12.75">
      <c r="A163" s="35"/>
      <c r="B163" s="35"/>
      <c r="C163" s="35"/>
      <c r="D163" s="65"/>
      <c r="E163" s="66"/>
    </row>
    <row r="164" spans="1:5" ht="12.75">
      <c r="A164" s="35"/>
      <c r="B164" s="35"/>
      <c r="C164" s="35"/>
      <c r="D164" s="65"/>
      <c r="E164" s="12"/>
    </row>
    <row r="165" spans="1:5" ht="22.5" customHeight="1">
      <c r="A165" s="35"/>
      <c r="B165" s="35"/>
      <c r="C165" s="35"/>
      <c r="D165" s="65"/>
      <c r="E165" s="43"/>
    </row>
    <row r="166" spans="4:5" ht="22.5" customHeight="1">
      <c r="D166" s="41"/>
      <c r="E166" s="44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9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2" customFormat="1" ht="67.5">
      <c r="A2" s="10" t="s">
        <v>20</v>
      </c>
      <c r="B2" s="10" t="s">
        <v>21</v>
      </c>
      <c r="C2" s="11" t="s">
        <v>56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  <c r="K2" s="11" t="s">
        <v>51</v>
      </c>
      <c r="L2" s="11" t="s">
        <v>57</v>
      </c>
    </row>
    <row r="3" spans="1:12" ht="12.75">
      <c r="A3" s="81"/>
      <c r="B3" s="15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" s="12" customFormat="1" ht="12.75">
      <c r="A4" s="81"/>
      <c r="B4" s="83" t="s">
        <v>65</v>
      </c>
    </row>
    <row r="5" spans="1:12" ht="12.75">
      <c r="A5" s="81"/>
      <c r="B5" s="15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" s="12" customFormat="1" ht="12.75">
      <c r="A6" s="81"/>
      <c r="B6" s="84" t="s">
        <v>43</v>
      </c>
    </row>
    <row r="7" spans="1:2" s="12" customFormat="1" ht="12.75" customHeight="1">
      <c r="A7" s="92" t="s">
        <v>42</v>
      </c>
      <c r="B7" s="84" t="s">
        <v>44</v>
      </c>
    </row>
    <row r="8" spans="1:12" s="12" customFormat="1" ht="12.75">
      <c r="A8" s="81">
        <v>3</v>
      </c>
      <c r="B8" s="84" t="s">
        <v>23</v>
      </c>
      <c r="C8" s="12">
        <f>+C9+C13+C19</f>
        <v>708792</v>
      </c>
      <c r="D8" s="12">
        <f>+D9+D13+D19</f>
        <v>429810</v>
      </c>
      <c r="E8" s="12">
        <f>+E9+E13</f>
        <v>27000</v>
      </c>
      <c r="F8" s="12">
        <f>+F9+F13</f>
        <v>96300</v>
      </c>
      <c r="G8" s="12">
        <f>+G9+G13</f>
        <v>150072</v>
      </c>
      <c r="H8" s="12">
        <f>+H9+H13</f>
        <v>5610</v>
      </c>
      <c r="K8" s="12">
        <f>+K13+K19</f>
        <v>665106</v>
      </c>
      <c r="L8" s="12">
        <f>+L13+L19</f>
        <v>665106</v>
      </c>
    </row>
    <row r="9" spans="1:8" s="12" customFormat="1" ht="12.75">
      <c r="A9" s="81">
        <v>31</v>
      </c>
      <c r="B9" s="84" t="s">
        <v>24</v>
      </c>
      <c r="C9" s="12">
        <f aca="true" t="shared" si="0" ref="C9:H9">+C10</f>
        <v>2592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2592</v>
      </c>
      <c r="H9" s="12">
        <f t="shared" si="0"/>
        <v>0</v>
      </c>
    </row>
    <row r="10" spans="1:12" ht="12.75">
      <c r="A10" s="80">
        <v>311</v>
      </c>
      <c r="B10" s="15" t="s">
        <v>25</v>
      </c>
      <c r="C10" s="9">
        <f>+D10+E10+F10+G10+H10</f>
        <v>2592</v>
      </c>
      <c r="D10" s="9"/>
      <c r="E10" s="9"/>
      <c r="F10" s="9"/>
      <c r="G10" s="9">
        <v>2592</v>
      </c>
      <c r="H10" s="9"/>
      <c r="I10" s="9"/>
      <c r="J10" s="9"/>
      <c r="K10" s="9"/>
      <c r="L10" s="9"/>
    </row>
    <row r="11" spans="1:12" ht="12.75">
      <c r="A11" s="80">
        <v>312</v>
      </c>
      <c r="B11" s="15" t="s">
        <v>26</v>
      </c>
      <c r="C11" s="9">
        <f>+D11+E11+F11+G11+H11</f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80">
        <v>313</v>
      </c>
      <c r="B12" s="15" t="s">
        <v>27</v>
      </c>
      <c r="C12" s="9">
        <f>+D12+E12+F12+G12+H12</f>
        <v>0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s="12" customFormat="1" ht="12.75">
      <c r="A13" s="81">
        <v>32</v>
      </c>
      <c r="B13" s="84" t="s">
        <v>28</v>
      </c>
      <c r="C13" s="12">
        <f>+C14+C15+C16+C18+C17</f>
        <v>704400</v>
      </c>
      <c r="D13" s="12">
        <f>+D14+D15+D16+D18</f>
        <v>428010</v>
      </c>
      <c r="E13" s="12">
        <f>+E14+E15+E16+E18</f>
        <v>27000</v>
      </c>
      <c r="F13" s="12">
        <f>+F14+F15+F16+F18</f>
        <v>96300</v>
      </c>
      <c r="G13" s="12">
        <f>+G14+G15+G16+G18+G17</f>
        <v>147480</v>
      </c>
      <c r="H13" s="12">
        <f>+H14+H15+H16+H18</f>
        <v>5610</v>
      </c>
      <c r="K13" s="12">
        <v>663306</v>
      </c>
      <c r="L13" s="12">
        <v>663306</v>
      </c>
    </row>
    <row r="14" spans="1:12" ht="12.75">
      <c r="A14" s="80">
        <v>321</v>
      </c>
      <c r="B14" s="15" t="s">
        <v>29</v>
      </c>
      <c r="C14" s="9">
        <f>+D14+E14+F14+G14+H14</f>
        <v>87610</v>
      </c>
      <c r="D14" s="9">
        <v>19000</v>
      </c>
      <c r="E14" s="9">
        <v>10000</v>
      </c>
      <c r="F14" s="9"/>
      <c r="G14" s="9">
        <v>53000</v>
      </c>
      <c r="H14" s="9">
        <v>5610</v>
      </c>
      <c r="I14" s="9"/>
      <c r="J14" s="9"/>
      <c r="K14" s="9"/>
      <c r="L14" s="9"/>
    </row>
    <row r="15" spans="1:12" ht="12.75">
      <c r="A15" s="80">
        <v>322</v>
      </c>
      <c r="B15" s="15" t="s">
        <v>30</v>
      </c>
      <c r="C15" s="9">
        <f aca="true" t="shared" si="1" ref="C15:C20">+D15+E15+F15+G15+H15</f>
        <v>458280</v>
      </c>
      <c r="D15" s="9">
        <v>302000</v>
      </c>
      <c r="E15" s="9">
        <v>2000</v>
      </c>
      <c r="F15" s="9">
        <v>89800</v>
      </c>
      <c r="G15" s="9">
        <v>64480</v>
      </c>
      <c r="H15" s="9"/>
      <c r="I15" s="9"/>
      <c r="J15" s="9"/>
      <c r="K15" s="9"/>
      <c r="L15" s="9"/>
    </row>
    <row r="16" spans="1:12" ht="12.75">
      <c r="A16" s="80">
        <v>323</v>
      </c>
      <c r="B16" s="15" t="s">
        <v>31</v>
      </c>
      <c r="C16" s="9">
        <f t="shared" si="1"/>
        <v>101960</v>
      </c>
      <c r="D16" s="9">
        <v>92960</v>
      </c>
      <c r="E16" s="9">
        <v>5000</v>
      </c>
      <c r="F16" s="9"/>
      <c r="G16" s="9">
        <v>4000</v>
      </c>
      <c r="H16" s="9"/>
      <c r="I16" s="9"/>
      <c r="J16" s="9"/>
      <c r="K16" s="9"/>
      <c r="L16" s="9"/>
    </row>
    <row r="17" spans="1:12" ht="25.5">
      <c r="A17" s="80">
        <v>324</v>
      </c>
      <c r="B17" s="15" t="s">
        <v>63</v>
      </c>
      <c r="C17" s="9">
        <f t="shared" si="1"/>
        <v>15750</v>
      </c>
      <c r="D17" s="9"/>
      <c r="E17" s="9"/>
      <c r="F17" s="9"/>
      <c r="G17" s="9">
        <v>15750</v>
      </c>
      <c r="H17" s="9"/>
      <c r="I17" s="9"/>
      <c r="J17" s="9"/>
      <c r="K17" s="9"/>
      <c r="L17" s="9"/>
    </row>
    <row r="18" spans="1:12" ht="12.75">
      <c r="A18" s="80">
        <v>329</v>
      </c>
      <c r="B18" s="15" t="s">
        <v>32</v>
      </c>
      <c r="C18" s="9">
        <f t="shared" si="1"/>
        <v>40800</v>
      </c>
      <c r="D18" s="9">
        <v>14050</v>
      </c>
      <c r="E18" s="9">
        <v>10000</v>
      </c>
      <c r="F18" s="9">
        <v>6500</v>
      </c>
      <c r="G18" s="9">
        <v>10250</v>
      </c>
      <c r="H18" s="9"/>
      <c r="I18" s="9"/>
      <c r="J18" s="9"/>
      <c r="K18" s="9"/>
      <c r="L18" s="9"/>
    </row>
    <row r="19" spans="1:12" s="12" customFormat="1" ht="12.75">
      <c r="A19" s="81">
        <v>34</v>
      </c>
      <c r="B19" s="84" t="s">
        <v>33</v>
      </c>
      <c r="C19" s="9">
        <f t="shared" si="1"/>
        <v>1800</v>
      </c>
      <c r="D19" s="12">
        <f>+D20</f>
        <v>1800</v>
      </c>
      <c r="E19" s="12">
        <f>+E20</f>
        <v>0</v>
      </c>
      <c r="F19" s="12">
        <f>+F20</f>
        <v>0</v>
      </c>
      <c r="G19" s="12">
        <f>+G20</f>
        <v>0</v>
      </c>
      <c r="H19" s="12">
        <f>+H20</f>
        <v>0</v>
      </c>
      <c r="K19" s="12">
        <v>1800</v>
      </c>
      <c r="L19" s="12">
        <v>1800</v>
      </c>
    </row>
    <row r="20" spans="1:12" ht="12.75">
      <c r="A20" s="80">
        <v>343</v>
      </c>
      <c r="B20" s="15" t="s">
        <v>34</v>
      </c>
      <c r="C20" s="9">
        <f t="shared" si="1"/>
        <v>1800</v>
      </c>
      <c r="D20" s="9">
        <v>1800</v>
      </c>
      <c r="E20" s="9"/>
      <c r="F20" s="9"/>
      <c r="G20" s="9"/>
      <c r="H20" s="9"/>
      <c r="I20" s="9"/>
      <c r="J20" s="9"/>
      <c r="K20" s="9"/>
      <c r="L20" s="9"/>
    </row>
    <row r="21" spans="1:12" s="12" customFormat="1" ht="25.5">
      <c r="A21" s="81">
        <v>4</v>
      </c>
      <c r="B21" s="84" t="s">
        <v>36</v>
      </c>
      <c r="C21" s="12">
        <f aca="true" t="shared" si="2" ref="C21:H21">+C22</f>
        <v>12240</v>
      </c>
      <c r="D21" s="12">
        <f t="shared" si="2"/>
        <v>0</v>
      </c>
      <c r="E21" s="12">
        <f t="shared" si="2"/>
        <v>12240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K21" s="12">
        <f>+K22</f>
        <v>12240</v>
      </c>
      <c r="L21" s="12">
        <f>+L22</f>
        <v>12240</v>
      </c>
    </row>
    <row r="22" spans="1:12" s="12" customFormat="1" ht="25.5">
      <c r="A22" s="81">
        <v>42</v>
      </c>
      <c r="B22" s="84" t="s">
        <v>37</v>
      </c>
      <c r="C22" s="12">
        <f aca="true" t="shared" si="3" ref="C22:H22">+C23+C24</f>
        <v>12240</v>
      </c>
      <c r="D22" s="12">
        <f t="shared" si="3"/>
        <v>0</v>
      </c>
      <c r="E22" s="12">
        <f t="shared" si="3"/>
        <v>12240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K22" s="12">
        <v>12240</v>
      </c>
      <c r="L22" s="12">
        <v>12240</v>
      </c>
    </row>
    <row r="23" spans="1:12" ht="12.75">
      <c r="A23" s="80">
        <v>422</v>
      </c>
      <c r="B23" s="15" t="s">
        <v>35</v>
      </c>
      <c r="C23" s="9">
        <f>+D23+E23+F23+G23+H23</f>
        <v>11240</v>
      </c>
      <c r="D23" s="9"/>
      <c r="E23" s="9">
        <v>11240</v>
      </c>
      <c r="F23" s="9"/>
      <c r="G23" s="9"/>
      <c r="H23" s="9"/>
      <c r="I23" s="9"/>
      <c r="J23" s="9"/>
      <c r="K23" s="9"/>
      <c r="L23" s="9"/>
    </row>
    <row r="24" spans="1:12" ht="25.5">
      <c r="A24" s="80">
        <v>424</v>
      </c>
      <c r="B24" s="15" t="s">
        <v>38</v>
      </c>
      <c r="C24" s="9">
        <f>+D24+E24+F24+G24+H24</f>
        <v>1000</v>
      </c>
      <c r="D24" s="9"/>
      <c r="E24" s="9">
        <v>1000</v>
      </c>
      <c r="F24" s="9"/>
      <c r="G24" s="9"/>
      <c r="H24" s="9"/>
      <c r="I24" s="9"/>
      <c r="J24" s="9"/>
      <c r="K24" s="9"/>
      <c r="L24" s="9"/>
    </row>
    <row r="25" spans="1:12" ht="12.75">
      <c r="A25" s="81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2" customFormat="1" ht="12.75" customHeight="1">
      <c r="A26" s="92"/>
      <c r="B26" s="84" t="s">
        <v>64</v>
      </c>
      <c r="C26" s="12">
        <f aca="true" t="shared" si="4" ref="C26:H26">+C8+C21</f>
        <v>721032</v>
      </c>
      <c r="D26" s="12">
        <f t="shared" si="4"/>
        <v>429810</v>
      </c>
      <c r="E26" s="12">
        <f t="shared" si="4"/>
        <v>39240</v>
      </c>
      <c r="F26" s="12">
        <f t="shared" si="4"/>
        <v>96300</v>
      </c>
      <c r="G26" s="12">
        <f t="shared" si="4"/>
        <v>150072</v>
      </c>
      <c r="H26" s="12">
        <f t="shared" si="4"/>
        <v>5610</v>
      </c>
      <c r="K26" s="12">
        <f>+K21+K8</f>
        <v>677346</v>
      </c>
      <c r="L26" s="12">
        <f>+K26</f>
        <v>677346</v>
      </c>
    </row>
    <row r="27" spans="1:2" s="12" customFormat="1" ht="12.75">
      <c r="A27" s="81"/>
      <c r="B27" s="84"/>
    </row>
    <row r="28" spans="1:2" s="12" customFormat="1" ht="12.75">
      <c r="A28" s="81"/>
      <c r="B28" s="84"/>
    </row>
    <row r="29" spans="1:12" ht="12.75">
      <c r="A29" s="80"/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80"/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80"/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81"/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s="12" customFormat="1" ht="12.75" customHeight="1">
      <c r="A33" s="92"/>
      <c r="B33" s="84"/>
    </row>
    <row r="34" spans="1:2" s="12" customFormat="1" ht="12.75">
      <c r="A34" s="81"/>
      <c r="B34" s="84"/>
    </row>
    <row r="35" spans="1:2" s="12" customFormat="1" ht="12.75">
      <c r="A35" s="81"/>
      <c r="B35" s="84"/>
    </row>
    <row r="36" spans="1:12" ht="12.75">
      <c r="A36" s="80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80"/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80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2" s="12" customFormat="1" ht="12.75">
      <c r="A39" s="81"/>
      <c r="B39" s="84"/>
    </row>
    <row r="40" spans="1:12" ht="12.75">
      <c r="A40" s="80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80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80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80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2" s="12" customFormat="1" ht="12.75">
      <c r="A44" s="81"/>
      <c r="B44" s="84"/>
    </row>
    <row r="45" spans="1:12" ht="12.75">
      <c r="A45" s="80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81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2" s="12" customFormat="1" ht="12.75" customHeight="1">
      <c r="A47" s="92"/>
      <c r="B47" s="84"/>
    </row>
    <row r="48" spans="1:2" s="12" customFormat="1" ht="12.75">
      <c r="A48" s="81"/>
      <c r="B48" s="84"/>
    </row>
    <row r="49" spans="1:2" s="12" customFormat="1" ht="12.75">
      <c r="A49" s="81"/>
      <c r="B49" s="84"/>
    </row>
    <row r="50" spans="1:12" ht="12.75">
      <c r="A50" s="80"/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80"/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80"/>
      <c r="B52" s="15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2" s="12" customFormat="1" ht="12.75">
      <c r="A53" s="81"/>
      <c r="B53" s="84"/>
    </row>
    <row r="54" spans="1:12" ht="12.75">
      <c r="A54" s="80"/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80"/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80"/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80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2" s="12" customFormat="1" ht="12.75">
      <c r="A58" s="81"/>
      <c r="B58" s="84"/>
    </row>
    <row r="59" spans="1:12" ht="12.75">
      <c r="A59" s="80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81"/>
      <c r="B60" s="15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2" s="12" customFormat="1" ht="12.75" customHeight="1">
      <c r="A61" s="92"/>
      <c r="B61" s="84"/>
    </row>
    <row r="62" spans="1:2" s="12" customFormat="1" ht="12.75">
      <c r="A62" s="81"/>
      <c r="B62" s="84"/>
    </row>
    <row r="63" spans="1:2" s="12" customFormat="1" ht="12.75">
      <c r="A63" s="81"/>
      <c r="B63" s="84"/>
    </row>
    <row r="64" spans="1:12" ht="12.75">
      <c r="A64" s="80"/>
      <c r="B64" s="15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80"/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80"/>
      <c r="B66" s="15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2" s="12" customFormat="1" ht="12.75">
      <c r="A67" s="81"/>
      <c r="B67" s="84"/>
    </row>
    <row r="68" spans="1:12" ht="12.75">
      <c r="A68" s="80"/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0"/>
      <c r="B69" s="15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0"/>
      <c r="B70" s="15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80"/>
      <c r="B71" s="15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2" s="12" customFormat="1" ht="12.75">
      <c r="A72" s="81"/>
      <c r="B72" s="84"/>
    </row>
    <row r="73" spans="1:12" ht="12.75">
      <c r="A73" s="80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81"/>
      <c r="B74" s="15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2" s="12" customFormat="1" ht="12.75">
      <c r="A75" s="92"/>
      <c r="B75" s="84"/>
    </row>
    <row r="76" spans="1:2" s="12" customFormat="1" ht="12.75">
      <c r="A76" s="81"/>
      <c r="B76" s="84"/>
    </row>
    <row r="77" spans="1:2" s="12" customFormat="1" ht="12.75">
      <c r="A77" s="81"/>
      <c r="B77" s="84"/>
    </row>
    <row r="78" spans="1:12" ht="12.75">
      <c r="A78" s="80"/>
      <c r="B78" s="1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80"/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80"/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2" s="12" customFormat="1" ht="12.75">
      <c r="A81" s="81"/>
      <c r="B81" s="84"/>
    </row>
    <row r="82" spans="1:12" ht="12.75">
      <c r="A82" s="80"/>
      <c r="B82" s="1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80"/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80"/>
      <c r="B84" s="15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80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2" s="12" customFormat="1" ht="12.75">
      <c r="A86" s="81"/>
      <c r="B86" s="84"/>
    </row>
    <row r="87" spans="1:12" ht="12.75">
      <c r="A87" s="80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2" s="12" customFormat="1" ht="12.75">
      <c r="A88" s="81"/>
      <c r="B88" s="84"/>
    </row>
    <row r="89" spans="1:2" s="12" customFormat="1" ht="12.75">
      <c r="A89" s="81"/>
      <c r="B89" s="84"/>
    </row>
    <row r="90" spans="1:12" ht="12.75">
      <c r="A90" s="80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80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81"/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2" s="12" customFormat="1" ht="12.75" customHeight="1">
      <c r="A93" s="92"/>
      <c r="B93" s="84"/>
    </row>
    <row r="94" spans="1:2" s="12" customFormat="1" ht="12.75">
      <c r="A94" s="81"/>
      <c r="B94" s="84"/>
    </row>
    <row r="95" spans="1:2" s="12" customFormat="1" ht="12.75">
      <c r="A95" s="81"/>
      <c r="B95" s="84"/>
    </row>
    <row r="96" spans="1:12" ht="12.75">
      <c r="A96" s="80"/>
      <c r="B96" s="15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0"/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80"/>
      <c r="B98" s="1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2" s="12" customFormat="1" ht="12.75">
      <c r="A99" s="81"/>
      <c r="B99" s="84"/>
    </row>
    <row r="100" spans="1:12" ht="12.75">
      <c r="A100" s="80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80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80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80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2" s="12" customFormat="1" ht="12.75">
      <c r="A104" s="81"/>
      <c r="B104" s="84"/>
    </row>
    <row r="105" spans="1:12" ht="12.75">
      <c r="A105" s="80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2" s="12" customFormat="1" ht="12.75">
      <c r="A106" s="81"/>
      <c r="B106" s="84"/>
    </row>
    <row r="107" spans="1:12" ht="12.75">
      <c r="A107" s="80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2" s="12" customFormat="1" ht="12.75">
      <c r="A108" s="81"/>
      <c r="B108" s="84"/>
    </row>
    <row r="109" spans="1:2" s="12" customFormat="1" ht="12.75">
      <c r="A109" s="81"/>
      <c r="B109" s="84"/>
    </row>
    <row r="110" spans="1:12" ht="12.75" customHeight="1">
      <c r="A110" s="80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0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81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2" s="12" customFormat="1" ht="12.75">
      <c r="A113" s="92"/>
      <c r="B113" s="84"/>
    </row>
    <row r="114" spans="1:2" s="12" customFormat="1" ht="12.75">
      <c r="A114" s="81"/>
      <c r="B114" s="84"/>
    </row>
    <row r="115" spans="1:2" s="12" customFormat="1" ht="12.75">
      <c r="A115" s="81"/>
      <c r="B115" s="84"/>
    </row>
    <row r="116" spans="1:12" ht="12.75">
      <c r="A116" s="80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0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80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2" s="12" customFormat="1" ht="12.75">
      <c r="A119" s="81"/>
      <c r="B119" s="84"/>
    </row>
    <row r="120" spans="1:12" ht="12.75">
      <c r="A120" s="80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0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0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80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2" s="12" customFormat="1" ht="12.75">
      <c r="A124" s="81"/>
      <c r="B124" s="84"/>
    </row>
    <row r="125" spans="1:12" ht="12.75">
      <c r="A125" s="80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2" s="12" customFormat="1" ht="12.75">
      <c r="A126" s="81"/>
      <c r="B126" s="84"/>
    </row>
    <row r="127" spans="1:2" s="12" customFormat="1" ht="12.75">
      <c r="A127" s="81"/>
      <c r="B127" s="84"/>
    </row>
    <row r="128" spans="1:12" ht="12.75">
      <c r="A128" s="80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2" s="12" customFormat="1" ht="12.75">
      <c r="A129" s="81"/>
      <c r="B129" s="84"/>
    </row>
    <row r="130" spans="1:12" ht="12.75">
      <c r="A130" s="80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0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1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81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81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1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81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81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81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81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81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81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1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1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1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1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1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1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1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1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1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1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1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1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1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1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1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1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1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1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1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1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1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1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1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1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1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1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1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1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1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1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1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1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1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1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1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1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1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1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1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1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1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1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1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1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1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1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1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1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1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1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1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1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1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1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1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1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1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1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1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1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1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1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1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1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1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1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1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1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1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1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1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1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1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1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1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1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1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1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1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1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1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1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1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1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1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1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1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1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1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1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1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1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1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1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1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1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1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1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1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1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1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1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1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1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1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1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1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1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1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1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1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1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1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1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1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1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1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1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1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1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1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1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1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1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1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1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1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1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1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1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1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1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1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1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1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1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1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1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1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1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1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1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1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1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1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1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1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1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1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1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1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1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1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1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1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1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1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1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1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1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1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81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81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81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81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81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81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81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81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81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81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81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81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81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81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81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81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81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81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81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81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81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81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81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81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81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81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81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81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81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81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81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81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81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81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81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81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81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81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81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81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81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81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81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81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81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81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81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81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81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81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81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81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81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81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81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81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81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81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81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81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81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81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81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81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81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81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81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81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81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81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81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81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81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81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81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81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81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81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81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81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81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81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81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81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81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81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81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81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81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81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81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81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81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81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81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81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81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81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81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81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81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81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81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81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81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81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81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81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81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81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81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81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81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81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81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2.75">
      <c r="A418" s="81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Windows8.1</cp:lastModifiedBy>
  <cp:lastPrinted>2017-10-25T11:09:59Z</cp:lastPrinted>
  <dcterms:created xsi:type="dcterms:W3CDTF">2013-09-11T11:00:21Z</dcterms:created>
  <dcterms:modified xsi:type="dcterms:W3CDTF">2017-10-25T11:18:02Z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